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Users/joshua/Desktop/Documents/Agenda Info/2026 Agenda/Budget/"/>
    </mc:Choice>
  </mc:AlternateContent>
  <xr:revisionPtr revIDLastSave="0" documentId="8_{5ED50B09-CDCB-A445-87DC-5B1E84758A5C}" xr6:coauthVersionLast="47" xr6:coauthVersionMax="47" xr10:uidLastSave="{00000000-0000-0000-0000-000000000000}"/>
  <bookViews>
    <workbookView xWindow="8920" yWindow="5980" windowWidth="27240" windowHeight="16180" xr2:uid="{34F02C3B-5911-0742-84ED-A3AE1456BFA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46" i="1" l="1"/>
  <c r="D33" i="1"/>
  <c r="D25" i="1"/>
  <c r="D32" i="1" s="1"/>
  <c r="C25" i="1"/>
  <c r="C32" i="1" s="1"/>
  <c r="E21" i="1"/>
  <c r="E20" i="1"/>
  <c r="E19" i="1"/>
  <c r="E18" i="1"/>
  <c r="E17" i="1"/>
  <c r="D14" i="1"/>
  <c r="C14" i="1"/>
  <c r="E13" i="1"/>
  <c r="E11" i="1"/>
  <c r="E9" i="1"/>
  <c r="E8" i="1"/>
  <c r="E7" i="1"/>
  <c r="C30" i="1" l="1"/>
  <c r="E25" i="1"/>
  <c r="E14" i="1"/>
  <c r="H12" i="1" s="1"/>
  <c r="E32" i="1"/>
  <c r="E30" i="1"/>
</calcChain>
</file>

<file path=xl/sharedStrings.xml><?xml version="1.0" encoding="utf-8"?>
<sst xmlns="http://schemas.openxmlformats.org/spreadsheetml/2006/main" count="65" uniqueCount="57">
  <si>
    <t xml:space="preserve">FORM LB-1 </t>
  </si>
  <si>
    <t xml:space="preserve">                         NOTICE OF BUDGET HEARING               </t>
  </si>
  <si>
    <t>Contact: Jeff Griffin</t>
  </si>
  <si>
    <t>Telephone: 541-347-3206</t>
  </si>
  <si>
    <t>Email: portmanager@portofbandon.com</t>
  </si>
  <si>
    <t>FINANCIAL SUMMARY - RESOURCES</t>
  </si>
  <si>
    <t>TOTAL OF ALL FUNDS</t>
  </si>
  <si>
    <t>Actual Amount</t>
  </si>
  <si>
    <t>Adopted Budget</t>
  </si>
  <si>
    <t>Approved Budget</t>
  </si>
  <si>
    <t>2024 - 2025</t>
  </si>
  <si>
    <t>This Year 2025 - 2026</t>
  </si>
  <si>
    <t>Next Year 2026 - 2027</t>
  </si>
  <si>
    <t xml:space="preserve"> </t>
  </si>
  <si>
    <t>Beginning Fund Balance/Net Working Capital</t>
  </si>
  <si>
    <t>Fees, Licenses, Permits, Fines, Assessments &amp; Other Service Charges</t>
  </si>
  <si>
    <t>Federal, State &amp; all Other Grants, Gifts, Allocations &amp; Donations</t>
  </si>
  <si>
    <t xml:space="preserve">Revenue from Bonds </t>
  </si>
  <si>
    <t>Interfund Transfers / Internal Service Reimbursements</t>
  </si>
  <si>
    <t>All Other Resources Except Current Year Property Taxes</t>
  </si>
  <si>
    <t>Current Year Property Taxes Estimated to be Received</t>
  </si>
  <si>
    <t>FINANCIAL SUMMARY - REQUIREMENTS BY OBJECT CLASSIFICATION</t>
  </si>
  <si>
    <t>Personnel Services</t>
  </si>
  <si>
    <t xml:space="preserve">  </t>
  </si>
  <si>
    <t>Materials and Services</t>
  </si>
  <si>
    <t>Capital Outlay</t>
  </si>
  <si>
    <t>Debt Service</t>
  </si>
  <si>
    <t>Interfund Transfers</t>
  </si>
  <si>
    <t>Contingencies</t>
  </si>
  <si>
    <t>Special Payments</t>
  </si>
  <si>
    <t>Unappropriated Ending Balance and Reserved for Future Expenditure</t>
  </si>
  <si>
    <t>FINANCIAL SUMMARY - REQUIREMENTS AND FULL-TIME EQUIVALENT EMPLOYEES (FTE) BY ORGANIZATIONAL UNIT OR PROGRAM *</t>
  </si>
  <si>
    <t xml:space="preserve">Name: Port of Bandon Personnel </t>
  </si>
  <si>
    <t xml:space="preserve">      FTE</t>
  </si>
  <si>
    <t>Not Allocated to Organizational Unit or Program</t>
  </si>
  <si>
    <t xml:space="preserve">     FTE</t>
  </si>
  <si>
    <t xml:space="preserve">     Total Requirements</t>
  </si>
  <si>
    <t xml:space="preserve">STATEMENT OF CHANGES IN ACTIVITIES and SOURCES OF FINANCING </t>
  </si>
  <si>
    <t xml:space="preserve">The 2026 - 2027 budget continues the Port of Bandon's vision of maintaining and creating a vibrant waterfront. The Port continues the investment into maritime infrastructure and is pleased to commence construction of a new Administrative Building. The proposed budget allows the Port sufficient funds to maintain current operations while incorporating the resources for the capital improvements. </t>
  </si>
  <si>
    <t>PROPERTY TAX LEVIES</t>
  </si>
  <si>
    <t>Rate or Amount Imposed</t>
  </si>
  <si>
    <t>Rate or Amount Approved</t>
  </si>
  <si>
    <t xml:space="preserve"> Permanent Rate Levy      (rate limit  0.3249 per $1,000)</t>
  </si>
  <si>
    <t>STATEMENT OF INDEBTEDNESS</t>
  </si>
  <si>
    <t>LONG TERM DEBT</t>
  </si>
  <si>
    <t xml:space="preserve">Estimated Debt Outstanding </t>
  </si>
  <si>
    <t xml:space="preserve">Estimated Debt Authorized, But </t>
  </si>
  <si>
    <t>on July 1.</t>
  </si>
  <si>
    <t xml:space="preserve"> Not Incurred on July 1</t>
  </si>
  <si>
    <t>General Obligation Bonds</t>
  </si>
  <si>
    <t>Other Bonds</t>
  </si>
  <si>
    <t>Other Borrowings</t>
  </si>
  <si>
    <t xml:space="preserve">     Total</t>
  </si>
  <si>
    <r>
      <t xml:space="preserve">     Total Resources</t>
    </r>
    <r>
      <rPr>
        <sz val="10"/>
        <rFont val="Calibri Light"/>
        <family val="2"/>
      </rPr>
      <t xml:space="preserve"> </t>
    </r>
  </si>
  <si>
    <r>
      <t xml:space="preserve">     </t>
    </r>
    <r>
      <rPr>
        <b/>
        <sz val="10"/>
        <rFont val="Calibri Light"/>
        <family val="2"/>
      </rPr>
      <t>Total Requirements</t>
    </r>
  </si>
  <si>
    <r>
      <t xml:space="preserve">           </t>
    </r>
    <r>
      <rPr>
        <b/>
        <sz val="10"/>
        <rFont val="Calibri Light"/>
        <family val="2"/>
      </rPr>
      <t>Total FTE</t>
    </r>
  </si>
  <si>
    <t>A public meeting of the Port of Bandon will be held on May 28, 2026 at 5:00 in the Bandon City Library located at 1204 11th St. SW, Bandon, Oregon 97411. The purpose of the meeting is to discuss the budget for the fiscal year beginning July 1, 2026 as approved by the Port of Bandon Budget Committee. A summary of the budget is presented below. A copy of the budget may be obtained at the Port of Bandon office, 390 First St. SW, Bandon, Oregon, between the hours of 10:00 a.m. and 2:00 p.m. This budget is for an annual budget period. This budget was prepared on a basis of accounting that is the same as the preceding year. Join Zoom Meeting https://us02web.zoom.us/j/81817353192, Meeting ID: 818 1735 3192, One tap mobile +12532050468,,81817353192#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</si>
</sst>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4" x14ac:knownFonts="1">
    <font>
      <sz val="12"/>
      <color theme="1"/>
      <name val="Aptos Narrow"/>
      <family val="2"/>
      <scheme val="minor"/>
    </font>
    <font>
      <sz val="12"/>
      <color theme="1"/>
      <name val="Aptos Narrow"/>
      <family val="2"/>
      <scheme val="minor"/>
    </font>
    <font>
      <b/>
      <sz val="10"/>
      <name val="Calibri Light"/>
      <family val="2"/>
    </font>
    <font>
      <sz val="10"/>
      <name val="Calibri Light"/>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2" fillId="0" borderId="0" xfId="0" applyFont="1"/>
    <xf numFmtId="0" fontId="2" fillId="0" borderId="0" xfId="0" applyFont="1" applyAlignment="1">
      <alignment horizontal="left"/>
    </xf>
    <xf numFmtId="0" fontId="3" fillId="0" borderId="0" xfId="0" applyFont="1"/>
    <xf numFmtId="0" fontId="3" fillId="0" borderId="1" xfId="0" applyFont="1" applyBorder="1"/>
    <xf numFmtId="37" fontId="3" fillId="0" borderId="5" xfId="0" applyNumberFormat="1" applyFont="1" applyBorder="1" applyAlignment="1">
      <alignment horizontal="center"/>
    </xf>
    <xf numFmtId="0" fontId="3" fillId="0" borderId="1" xfId="0" applyFont="1" applyBorder="1" applyAlignment="1">
      <alignment horizontal="center"/>
    </xf>
    <xf numFmtId="37" fontId="3" fillId="0" borderId="1" xfId="0" applyNumberFormat="1" applyFont="1" applyBorder="1"/>
    <xf numFmtId="37" fontId="3" fillId="0" borderId="0" xfId="0" applyNumberFormat="1" applyFont="1"/>
    <xf numFmtId="3" fontId="3" fillId="0" borderId="0" xfId="0" applyNumberFormat="1" applyFont="1"/>
    <xf numFmtId="14" fontId="3" fillId="0" borderId="0" xfId="0" applyNumberFormat="1" applyFont="1"/>
    <xf numFmtId="37" fontId="2" fillId="0" borderId="1" xfId="0" applyNumberFormat="1" applyFont="1" applyBorder="1"/>
    <xf numFmtId="37" fontId="2" fillId="0" borderId="0" xfId="0" applyNumberFormat="1" applyFont="1"/>
    <xf numFmtId="3" fontId="3" fillId="0" borderId="1" xfId="1" applyNumberFormat="1" applyFont="1" applyFill="1" applyBorder="1" applyAlignment="1">
      <alignment horizontal="right"/>
    </xf>
    <xf numFmtId="3" fontId="3" fillId="0" borderId="1" xfId="0" applyNumberFormat="1" applyFont="1" applyBorder="1"/>
    <xf numFmtId="3" fontId="3" fillId="0" borderId="1" xfId="0" applyNumberFormat="1" applyFont="1" applyBorder="1" applyAlignment="1">
      <alignment horizontal="right"/>
    </xf>
    <xf numFmtId="38" fontId="2" fillId="0" borderId="1" xfId="0" applyNumberFormat="1" applyFont="1" applyBorder="1" applyAlignment="1">
      <alignment horizontal="right"/>
    </xf>
    <xf numFmtId="0" fontId="3" fillId="0" borderId="0" xfId="0" applyFont="1" applyAlignment="1">
      <alignment horizontal="left"/>
    </xf>
    <xf numFmtId="38" fontId="2" fillId="0" borderId="0" xfId="0" applyNumberFormat="1" applyFont="1" applyAlignment="1">
      <alignment horizontal="right"/>
    </xf>
    <xf numFmtId="38" fontId="3" fillId="0" borderId="1" xfId="1" applyNumberFormat="1" applyFont="1" applyFill="1" applyBorder="1" applyAlignment="1">
      <alignment horizontal="right"/>
    </xf>
    <xf numFmtId="38" fontId="3" fillId="0" borderId="1" xfId="0" applyNumberFormat="1" applyFont="1" applyBorder="1" applyAlignment="1">
      <alignment horizontal="right"/>
    </xf>
    <xf numFmtId="40" fontId="3" fillId="0" borderId="1" xfId="1" applyNumberFormat="1" applyFont="1" applyFill="1" applyBorder="1" applyAlignment="1">
      <alignment horizontal="right"/>
    </xf>
    <xf numFmtId="40" fontId="3" fillId="0" borderId="1" xfId="0" applyNumberFormat="1" applyFont="1" applyBorder="1" applyAlignment="1">
      <alignment horizontal="right"/>
    </xf>
    <xf numFmtId="38" fontId="3" fillId="0" borderId="0" xfId="0" applyNumberFormat="1" applyFont="1"/>
    <xf numFmtId="40" fontId="2" fillId="0" borderId="1" xfId="0" applyNumberFormat="1" applyFont="1" applyBorder="1" applyAlignment="1">
      <alignment horizontal="right"/>
    </xf>
    <xf numFmtId="38" fontId="3" fillId="0" borderId="1" xfId="0" applyNumberFormat="1" applyFont="1" applyBorder="1" applyAlignment="1">
      <alignment horizontal="center"/>
    </xf>
    <xf numFmtId="0" fontId="2" fillId="0" borderId="1" xfId="0" applyFont="1" applyBorder="1"/>
    <xf numFmtId="0" fontId="2" fillId="0" borderId="5" xfId="0" applyFont="1" applyBorder="1" applyAlignment="1">
      <alignment horizontal="center" vertical="center" wrapText="1"/>
    </xf>
    <xf numFmtId="0" fontId="2" fillId="0" borderId="0" xfId="0" applyFont="1" applyAlignment="1">
      <alignment horizontal="left"/>
    </xf>
    <xf numFmtId="0" fontId="3" fillId="0" borderId="1" xfId="0" applyFont="1" applyBorder="1" applyAlignment="1">
      <alignment horizontal="left" vertical="top" wrapText="1"/>
    </xf>
    <xf numFmtId="0" fontId="3" fillId="0" borderId="1" xfId="0" applyFont="1" applyBorder="1" applyAlignment="1">
      <alignment horizontal="left"/>
    </xf>
    <xf numFmtId="0" fontId="3" fillId="0" borderId="1" xfId="0" applyFont="1" applyBorder="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center"/>
    </xf>
    <xf numFmtId="16" fontId="3" fillId="0" borderId="1" xfId="0" applyNumberFormat="1" applyFont="1" applyBorder="1" applyAlignment="1">
      <alignment horizontal="center"/>
    </xf>
    <xf numFmtId="0" fontId="3" fillId="0" borderId="1" xfId="0" applyFont="1" applyBorder="1" applyAlignment="1">
      <alignment horizontal="center"/>
    </xf>
    <xf numFmtId="38" fontId="3" fillId="0" borderId="1" xfId="1" applyNumberFormat="1" applyFont="1" applyFill="1" applyBorder="1" applyAlignment="1">
      <alignment horizontal="left" wrapText="1"/>
    </xf>
    <xf numFmtId="6" fontId="3" fillId="0" borderId="1" xfId="2" applyNumberFormat="1" applyFont="1" applyFill="1" applyBorder="1" applyAlignment="1">
      <alignment horizontal="center"/>
    </xf>
    <xf numFmtId="6" fontId="2" fillId="0" borderId="1" xfId="2" applyNumberFormat="1"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438150</xdr:colOff>
      <xdr:row>37</xdr:row>
      <xdr:rowOff>0</xdr:rowOff>
    </xdr:from>
    <xdr:to>
      <xdr:col>3</xdr:col>
      <xdr:colOff>495300</xdr:colOff>
      <xdr:row>38</xdr:row>
      <xdr:rowOff>9525</xdr:rowOff>
    </xdr:to>
    <xdr:sp macro="" textlink="">
      <xdr:nvSpPr>
        <xdr:cNvPr id="2" name="Text Box 3">
          <a:extLst>
            <a:ext uri="{FF2B5EF4-FFF2-40B4-BE49-F238E27FC236}">
              <a16:creationId xmlns:a16="http://schemas.microsoft.com/office/drawing/2014/main" id="{5C39064D-0B78-AD47-98DC-2A1464325D6A}"/>
            </a:ext>
          </a:extLst>
        </xdr:cNvPr>
        <xdr:cNvSpPr txBox="1">
          <a:spLocks noChangeArrowheads="1"/>
        </xdr:cNvSpPr>
      </xdr:nvSpPr>
      <xdr:spPr bwMode="auto">
        <a:xfrm>
          <a:off x="7283450" y="8267700"/>
          <a:ext cx="5715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37</xdr:row>
      <xdr:rowOff>0</xdr:rowOff>
    </xdr:from>
    <xdr:to>
      <xdr:col>3</xdr:col>
      <xdr:colOff>495300</xdr:colOff>
      <xdr:row>38</xdr:row>
      <xdr:rowOff>9525</xdr:rowOff>
    </xdr:to>
    <xdr:sp macro="" textlink="">
      <xdr:nvSpPr>
        <xdr:cNvPr id="3" name="Text Box 5">
          <a:extLst>
            <a:ext uri="{FF2B5EF4-FFF2-40B4-BE49-F238E27FC236}">
              <a16:creationId xmlns:a16="http://schemas.microsoft.com/office/drawing/2014/main" id="{EB1F756A-92EC-964E-ABDF-24CBAC94F6BC}"/>
            </a:ext>
          </a:extLst>
        </xdr:cNvPr>
        <xdr:cNvSpPr txBox="1">
          <a:spLocks noChangeArrowheads="1"/>
        </xdr:cNvSpPr>
      </xdr:nvSpPr>
      <xdr:spPr bwMode="auto">
        <a:xfrm>
          <a:off x="7283450" y="8267700"/>
          <a:ext cx="5715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37</xdr:row>
      <xdr:rowOff>0</xdr:rowOff>
    </xdr:from>
    <xdr:to>
      <xdr:col>2</xdr:col>
      <xdr:colOff>495300</xdr:colOff>
      <xdr:row>38</xdr:row>
      <xdr:rowOff>9525</xdr:rowOff>
    </xdr:to>
    <xdr:sp macro="" textlink="">
      <xdr:nvSpPr>
        <xdr:cNvPr id="4" name="Text Box 3">
          <a:extLst>
            <a:ext uri="{FF2B5EF4-FFF2-40B4-BE49-F238E27FC236}">
              <a16:creationId xmlns:a16="http://schemas.microsoft.com/office/drawing/2014/main" id="{77C1D5D8-4CD4-5E4E-BC4D-5170C7F630F6}"/>
            </a:ext>
          </a:extLst>
        </xdr:cNvPr>
        <xdr:cNvSpPr txBox="1">
          <a:spLocks noChangeArrowheads="1"/>
        </xdr:cNvSpPr>
      </xdr:nvSpPr>
      <xdr:spPr bwMode="auto">
        <a:xfrm>
          <a:off x="5365750" y="8267700"/>
          <a:ext cx="5715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37</xdr:row>
      <xdr:rowOff>0</xdr:rowOff>
    </xdr:from>
    <xdr:to>
      <xdr:col>2</xdr:col>
      <xdr:colOff>495300</xdr:colOff>
      <xdr:row>38</xdr:row>
      <xdr:rowOff>9525</xdr:rowOff>
    </xdr:to>
    <xdr:sp macro="" textlink="">
      <xdr:nvSpPr>
        <xdr:cNvPr id="5" name="Text Box 5">
          <a:extLst>
            <a:ext uri="{FF2B5EF4-FFF2-40B4-BE49-F238E27FC236}">
              <a16:creationId xmlns:a16="http://schemas.microsoft.com/office/drawing/2014/main" id="{C9CF131A-8689-744A-9D00-7BB6D600B949}"/>
            </a:ext>
          </a:extLst>
        </xdr:cNvPr>
        <xdr:cNvSpPr txBox="1">
          <a:spLocks noChangeArrowheads="1"/>
        </xdr:cNvSpPr>
      </xdr:nvSpPr>
      <xdr:spPr bwMode="auto">
        <a:xfrm>
          <a:off x="5365750" y="8267700"/>
          <a:ext cx="57150" cy="21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71</xdr:row>
      <xdr:rowOff>0</xdr:rowOff>
    </xdr:from>
    <xdr:to>
      <xdr:col>10</xdr:col>
      <xdr:colOff>313068</xdr:colOff>
      <xdr:row>78</xdr:row>
      <xdr:rowOff>83185</xdr:rowOff>
    </xdr:to>
    <xdr:sp macro="" textlink="">
      <xdr:nvSpPr>
        <xdr:cNvPr id="6" name="Text 1">
          <a:extLst>
            <a:ext uri="{FF2B5EF4-FFF2-40B4-BE49-F238E27FC236}">
              <a16:creationId xmlns:a16="http://schemas.microsoft.com/office/drawing/2014/main" id="{7C169F7B-150A-2C4E-84EA-BF4AA6AF691E}"/>
            </a:ext>
          </a:extLst>
        </xdr:cNvPr>
        <xdr:cNvSpPr txBox="1">
          <a:spLocks noChangeArrowheads="1"/>
        </xdr:cNvSpPr>
      </xdr:nvSpPr>
      <xdr:spPr bwMode="auto">
        <a:xfrm>
          <a:off x="4927600" y="15163800"/>
          <a:ext cx="10447668" cy="1505585"/>
        </a:xfrm>
        <a:prstGeom prst="rect">
          <a:avLst/>
        </a:prstGeom>
        <a:noFill/>
        <a:ln w="9525">
          <a:noFill/>
          <a:miter lim="800000"/>
          <a:headEnd/>
          <a:tailEnd/>
        </a:ln>
      </xdr:spPr>
      <xdr:txBody>
        <a:bodyPr vertOverflow="clip" wrap="square" lIns="27432" tIns="22860" rIns="0" bIns="0" anchor="t" upright="1"/>
        <a:lstStyle/>
        <a:p>
          <a:pPr algn="l" rtl="1">
            <a:defRPr sz="1000"/>
          </a:pPr>
          <a:endParaRPr lang="en-US" sz="1000" b="0" i="0" strike="noStrike">
            <a:solidFill>
              <a:srgbClr val="000000"/>
            </a:solidFill>
            <a:latin typeface="Arial"/>
            <a:cs typeface="Arial"/>
          </a:endParaRPr>
        </a:p>
        <a:p>
          <a:pPr marL="0" marR="0" lvl="0" indent="0" algn="l" defTabSz="914400" rtl="1" eaLnBrk="1" fontAlgn="auto" latinLnBrk="0" hangingPunct="1">
            <a:lnSpc>
              <a:spcPct val="100000"/>
            </a:lnSpc>
            <a:spcBef>
              <a:spcPts val="0"/>
            </a:spcBef>
            <a:spcAft>
              <a:spcPts val="0"/>
            </a:spcAft>
            <a:buClrTx/>
            <a:buSzTx/>
            <a:buFontTx/>
            <a:buNone/>
            <a:tabLst/>
            <a:defRPr sz="1000"/>
          </a:pPr>
          <a:r>
            <a:rPr lang="en-US" sz="1200">
              <a:effectLst/>
              <a:latin typeface="+mn-lt"/>
              <a:ea typeface="+mn-ea"/>
              <a:cs typeface="+mn-cs"/>
            </a:rPr>
            <a:t>A public meeting of the Port of Bandon will be held on May 23, 2024 at  5:30 in the Bandon City Libary located at  1204 11th St. SW, Bandon, Oregon 97411. The purpose of this meeting is to discuss the budget for the fiscal year beginning July 1, 2024 as approved by the Port of Bandon Budget Committee.  A summary of the budget is presented below. A copy of the budget may be inspected or obtained at The Port of Bandon office, 390 First St SW, Bandon, Oregon, between the hours of 10:00 a.m. and 2:00 p.m. This budget is for an annual budget period.  This budget was prepared on a basis of accounting that is the same as the preceding year.   Join Zoom Meeting XXXXXXXXXXXXXX, Meeting ID: XXXXXXXXXX, One tap mobile +17193594580,,81017808577#, Dial by your location +1 253 215 8782, Find your local number: </a:t>
          </a:r>
          <a:r>
            <a:rPr lang="en-US" sz="1200" u="sng">
              <a:effectLst/>
              <a:latin typeface="+mn-lt"/>
              <a:ea typeface="+mn-ea"/>
              <a:cs typeface="+mn-cs"/>
              <a:hlinkClick xmlns:r="http://schemas.openxmlformats.org/officeDocument/2006/relationships" r:id=""/>
            </a:rPr>
            <a:t>https://us02web.zoom.us/u/kcN2ZajpUg</a:t>
          </a:r>
          <a:endParaRPr lang="en-US" sz="1200">
            <a:effectLst/>
            <a:latin typeface="+mn-lt"/>
            <a:ea typeface="+mn-ea"/>
            <a:cs typeface="+mn-cs"/>
          </a:endParaRPr>
        </a:p>
        <a:p>
          <a:pPr algn="l" rtl="1">
            <a:defRPr sz="1000"/>
          </a:pPr>
          <a:endParaRPr lang="en-US" sz="10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kathy/Library/Mobile%20Documents/com~apple~CloudDocs/2026%20-%202027%20%20Budget%20Docs.xlsx" TargetMode="External"/><Relationship Id="rId2" Type="http://schemas.openxmlformats.org/officeDocument/2006/relationships/externalLinkPath" Target="/Users/kathy/Library/Mobile%20Documents/com~apple~CloudDocs/2026%20-%202027%20%20Budget%20Docs.xlsx" TargetMode="External"/><Relationship Id="rId1" Type="http://schemas.openxmlformats.org/officeDocument/2006/relationships/externalLinkPath" Target="/Users/kathy/Library/Mobile%20Documents/com~apple~CloudDocs/2026%20-%202027%20%20Budget%20Do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B-1"/>
      <sheetName val="LB-50"/>
      <sheetName val="Calendar"/>
      <sheetName val="Definitions"/>
      <sheetName val="Budget Committee Members"/>
      <sheetName val="Filing"/>
      <sheetName val="PROJECTS"/>
      <sheetName val="Budget Committee Meeting"/>
      <sheetName val="Meeting Protocol"/>
      <sheetName val="Half Sheet"/>
      <sheetName val="Net Combined Budget"/>
      <sheetName val="CALCULATE WORKING CAPITAL "/>
      <sheetName val="Est Prop Tax"/>
      <sheetName val="Rent Projection"/>
      <sheetName val="Payroll Projections"/>
      <sheetName val="Payroll Summary"/>
      <sheetName val="LB20 Gen Fund Resource"/>
      <sheetName val="LB20 Gen Fund Requirements"/>
      <sheetName val="LB20Cap Funds Short"/>
      <sheetName val="LB20 Reserve Fund"/>
      <sheetName val="Supplemental Resolution"/>
      <sheetName val="25 Supplemental Budget Reserve "/>
      <sheetName val="Supplemental Budget"/>
      <sheetName val="Supplemental Budget General Fun"/>
    </sheetNames>
    <sheetDataSet>
      <sheetData sheetId="0"/>
      <sheetData sheetId="1"/>
      <sheetData sheetId="2"/>
      <sheetData sheetId="3"/>
      <sheetData sheetId="4"/>
      <sheetData sheetId="5"/>
      <sheetData sheetId="6"/>
      <sheetData sheetId="7"/>
      <sheetData sheetId="8"/>
      <sheetData sheetId="9"/>
      <sheetData sheetId="10">
        <row r="6">
          <cell r="I6">
            <v>935819.54666666663</v>
          </cell>
        </row>
        <row r="10">
          <cell r="I10">
            <v>638680.24034999998</v>
          </cell>
        </row>
        <row r="11">
          <cell r="I11">
            <v>25000</v>
          </cell>
        </row>
        <row r="12">
          <cell r="I12">
            <v>30000</v>
          </cell>
        </row>
        <row r="13">
          <cell r="I13">
            <v>75000</v>
          </cell>
        </row>
        <row r="14">
          <cell r="I14">
            <v>275000</v>
          </cell>
        </row>
        <row r="15">
          <cell r="I15">
            <v>10000</v>
          </cell>
        </row>
        <row r="16">
          <cell r="I16">
            <v>78000</v>
          </cell>
        </row>
        <row r="17">
          <cell r="I17">
            <v>28500</v>
          </cell>
        </row>
        <row r="18">
          <cell r="I18">
            <v>70500</v>
          </cell>
        </row>
        <row r="19">
          <cell r="I19">
            <v>135000</v>
          </cell>
        </row>
        <row r="20">
          <cell r="I20">
            <v>2301499.7870166665</v>
          </cell>
        </row>
        <row r="24">
          <cell r="I24">
            <v>624000</v>
          </cell>
        </row>
        <row r="25">
          <cell r="I25">
            <v>587686</v>
          </cell>
        </row>
        <row r="26">
          <cell r="I26">
            <v>915261</v>
          </cell>
        </row>
        <row r="27">
          <cell r="I27">
            <v>39551.990000000005</v>
          </cell>
        </row>
        <row r="28">
          <cell r="I28">
            <v>135000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6453-712A-D141-8853-B8C005EF02E6}">
  <dimension ref="A1:N47"/>
  <sheetViews>
    <sheetView tabSelected="1" workbookViewId="0">
      <selection activeCell="F7" sqref="F7"/>
    </sheetView>
  </sheetViews>
  <sheetFormatPr baseColWidth="10" defaultColWidth="8.83203125" defaultRowHeight="14" x14ac:dyDescent="0.2"/>
  <cols>
    <col min="1" max="1" width="35.5" style="3" customWidth="1"/>
    <col min="2" max="2" width="29.1640625" style="3" customWidth="1"/>
    <col min="3" max="3" width="25.1640625" style="3" bestFit="1" customWidth="1"/>
    <col min="4" max="4" width="24.33203125" style="3" bestFit="1" customWidth="1"/>
    <col min="5" max="5" width="25.1640625" style="3" bestFit="1" customWidth="1"/>
    <col min="6" max="6" width="12" style="3" bestFit="1" customWidth="1"/>
    <col min="7" max="7" width="10.83203125" style="3" bestFit="1" customWidth="1"/>
    <col min="8" max="8" width="9.1640625" style="3" bestFit="1" customWidth="1"/>
    <col min="9" max="9" width="12" style="3" bestFit="1" customWidth="1"/>
    <col min="10" max="10" width="14.33203125" style="3" bestFit="1" customWidth="1"/>
    <col min="11" max="11" width="16.33203125" style="3" bestFit="1" customWidth="1"/>
    <col min="12" max="12" width="12.5" style="3" bestFit="1" customWidth="1"/>
    <col min="13" max="13" width="12.6640625" style="3" bestFit="1" customWidth="1"/>
    <col min="14" max="14" width="11.83203125" style="3" bestFit="1" customWidth="1"/>
    <col min="15" max="250" width="8.83203125" style="3"/>
    <col min="251" max="251" width="35.5" style="3" customWidth="1"/>
    <col min="252" max="252" width="29.1640625" style="3" customWidth="1"/>
    <col min="253" max="254" width="26.5" style="3" customWidth="1"/>
    <col min="255" max="255" width="26" style="3" bestFit="1" customWidth="1"/>
    <col min="256" max="257" width="12" style="3" bestFit="1" customWidth="1"/>
    <col min="258" max="258" width="11.5" style="3" bestFit="1" customWidth="1"/>
    <col min="259" max="506" width="8.83203125" style="3"/>
    <col min="507" max="507" width="35.5" style="3" customWidth="1"/>
    <col min="508" max="508" width="29.1640625" style="3" customWidth="1"/>
    <col min="509" max="510" width="26.5" style="3" customWidth="1"/>
    <col min="511" max="511" width="26" style="3" bestFit="1" customWidth="1"/>
    <col min="512" max="513" width="12" style="3" bestFit="1" customWidth="1"/>
    <col min="514" max="514" width="11.5" style="3" bestFit="1" customWidth="1"/>
    <col min="515" max="762" width="8.83203125" style="3"/>
    <col min="763" max="763" width="35.5" style="3" customWidth="1"/>
    <col min="764" max="764" width="29.1640625" style="3" customWidth="1"/>
    <col min="765" max="766" width="26.5" style="3" customWidth="1"/>
    <col min="767" max="767" width="26" style="3" bestFit="1" customWidth="1"/>
    <col min="768" max="769" width="12" style="3" bestFit="1" customWidth="1"/>
    <col min="770" max="770" width="11.5" style="3" bestFit="1" customWidth="1"/>
    <col min="771" max="1018" width="8.83203125" style="3"/>
    <col min="1019" max="1019" width="35.5" style="3" customWidth="1"/>
    <col min="1020" max="1020" width="29.1640625" style="3" customWidth="1"/>
    <col min="1021" max="1022" width="26.5" style="3" customWidth="1"/>
    <col min="1023" max="1023" width="26" style="3" bestFit="1" customWidth="1"/>
    <col min="1024" max="1025" width="12" style="3" bestFit="1" customWidth="1"/>
    <col min="1026" max="1026" width="11.5" style="3" bestFit="1" customWidth="1"/>
    <col min="1027" max="1274" width="8.83203125" style="3"/>
    <col min="1275" max="1275" width="35.5" style="3" customWidth="1"/>
    <col min="1276" max="1276" width="29.1640625" style="3" customWidth="1"/>
    <col min="1277" max="1278" width="26.5" style="3" customWidth="1"/>
    <col min="1279" max="1279" width="26" style="3" bestFit="1" customWidth="1"/>
    <col min="1280" max="1281" width="12" style="3" bestFit="1" customWidth="1"/>
    <col min="1282" max="1282" width="11.5" style="3" bestFit="1" customWidth="1"/>
    <col min="1283" max="1530" width="8.83203125" style="3"/>
    <col min="1531" max="1531" width="35.5" style="3" customWidth="1"/>
    <col min="1532" max="1532" width="29.1640625" style="3" customWidth="1"/>
    <col min="1533" max="1534" width="26.5" style="3" customWidth="1"/>
    <col min="1535" max="1535" width="26" style="3" bestFit="1" customWidth="1"/>
    <col min="1536" max="1537" width="12" style="3" bestFit="1" customWidth="1"/>
    <col min="1538" max="1538" width="11.5" style="3" bestFit="1" customWidth="1"/>
    <col min="1539" max="1786" width="8.83203125" style="3"/>
    <col min="1787" max="1787" width="35.5" style="3" customWidth="1"/>
    <col min="1788" max="1788" width="29.1640625" style="3" customWidth="1"/>
    <col min="1789" max="1790" width="26.5" style="3" customWidth="1"/>
    <col min="1791" max="1791" width="26" style="3" bestFit="1" customWidth="1"/>
    <col min="1792" max="1793" width="12" style="3" bestFit="1" customWidth="1"/>
    <col min="1794" max="1794" width="11.5" style="3" bestFit="1" customWidth="1"/>
    <col min="1795" max="2042" width="8.83203125" style="3"/>
    <col min="2043" max="2043" width="35.5" style="3" customWidth="1"/>
    <col min="2044" max="2044" width="29.1640625" style="3" customWidth="1"/>
    <col min="2045" max="2046" width="26.5" style="3" customWidth="1"/>
    <col min="2047" max="2047" width="26" style="3" bestFit="1" customWidth="1"/>
    <col min="2048" max="2049" width="12" style="3" bestFit="1" customWidth="1"/>
    <col min="2050" max="2050" width="11.5" style="3" bestFit="1" customWidth="1"/>
    <col min="2051" max="2298" width="8.83203125" style="3"/>
    <col min="2299" max="2299" width="35.5" style="3" customWidth="1"/>
    <col min="2300" max="2300" width="29.1640625" style="3" customWidth="1"/>
    <col min="2301" max="2302" width="26.5" style="3" customWidth="1"/>
    <col min="2303" max="2303" width="26" style="3" bestFit="1" customWidth="1"/>
    <col min="2304" max="2305" width="12" style="3" bestFit="1" customWidth="1"/>
    <col min="2306" max="2306" width="11.5" style="3" bestFit="1" customWidth="1"/>
    <col min="2307" max="2554" width="8.83203125" style="3"/>
    <col min="2555" max="2555" width="35.5" style="3" customWidth="1"/>
    <col min="2556" max="2556" width="29.1640625" style="3" customWidth="1"/>
    <col min="2557" max="2558" width="26.5" style="3" customWidth="1"/>
    <col min="2559" max="2559" width="26" style="3" bestFit="1" customWidth="1"/>
    <col min="2560" max="2561" width="12" style="3" bestFit="1" customWidth="1"/>
    <col min="2562" max="2562" width="11.5" style="3" bestFit="1" customWidth="1"/>
    <col min="2563" max="2810" width="8.83203125" style="3"/>
    <col min="2811" max="2811" width="35.5" style="3" customWidth="1"/>
    <col min="2812" max="2812" width="29.1640625" style="3" customWidth="1"/>
    <col min="2813" max="2814" width="26.5" style="3" customWidth="1"/>
    <col min="2815" max="2815" width="26" style="3" bestFit="1" customWidth="1"/>
    <col min="2816" max="2817" width="12" style="3" bestFit="1" customWidth="1"/>
    <col min="2818" max="2818" width="11.5" style="3" bestFit="1" customWidth="1"/>
    <col min="2819" max="3066" width="8.83203125" style="3"/>
    <col min="3067" max="3067" width="35.5" style="3" customWidth="1"/>
    <col min="3068" max="3068" width="29.1640625" style="3" customWidth="1"/>
    <col min="3069" max="3070" width="26.5" style="3" customWidth="1"/>
    <col min="3071" max="3071" width="26" style="3" bestFit="1" customWidth="1"/>
    <col min="3072" max="3073" width="12" style="3" bestFit="1" customWidth="1"/>
    <col min="3074" max="3074" width="11.5" style="3" bestFit="1" customWidth="1"/>
    <col min="3075" max="3322" width="8.83203125" style="3"/>
    <col min="3323" max="3323" width="35.5" style="3" customWidth="1"/>
    <col min="3324" max="3324" width="29.1640625" style="3" customWidth="1"/>
    <col min="3325" max="3326" width="26.5" style="3" customWidth="1"/>
    <col min="3327" max="3327" width="26" style="3" bestFit="1" customWidth="1"/>
    <col min="3328" max="3329" width="12" style="3" bestFit="1" customWidth="1"/>
    <col min="3330" max="3330" width="11.5" style="3" bestFit="1" customWidth="1"/>
    <col min="3331" max="3578" width="8.83203125" style="3"/>
    <col min="3579" max="3579" width="35.5" style="3" customWidth="1"/>
    <col min="3580" max="3580" width="29.1640625" style="3" customWidth="1"/>
    <col min="3581" max="3582" width="26.5" style="3" customWidth="1"/>
    <col min="3583" max="3583" width="26" style="3" bestFit="1" customWidth="1"/>
    <col min="3584" max="3585" width="12" style="3" bestFit="1" customWidth="1"/>
    <col min="3586" max="3586" width="11.5" style="3" bestFit="1" customWidth="1"/>
    <col min="3587" max="3834" width="8.83203125" style="3"/>
    <col min="3835" max="3835" width="35.5" style="3" customWidth="1"/>
    <col min="3836" max="3836" width="29.1640625" style="3" customWidth="1"/>
    <col min="3837" max="3838" width="26.5" style="3" customWidth="1"/>
    <col min="3839" max="3839" width="26" style="3" bestFit="1" customWidth="1"/>
    <col min="3840" max="3841" width="12" style="3" bestFit="1" customWidth="1"/>
    <col min="3842" max="3842" width="11.5" style="3" bestFit="1" customWidth="1"/>
    <col min="3843" max="4090" width="8.83203125" style="3"/>
    <col min="4091" max="4091" width="35.5" style="3" customWidth="1"/>
    <col min="4092" max="4092" width="29.1640625" style="3" customWidth="1"/>
    <col min="4093" max="4094" width="26.5" style="3" customWidth="1"/>
    <col min="4095" max="4095" width="26" style="3" bestFit="1" customWidth="1"/>
    <col min="4096" max="4097" width="12" style="3" bestFit="1" customWidth="1"/>
    <col min="4098" max="4098" width="11.5" style="3" bestFit="1" customWidth="1"/>
    <col min="4099" max="4346" width="8.83203125" style="3"/>
    <col min="4347" max="4347" width="35.5" style="3" customWidth="1"/>
    <col min="4348" max="4348" width="29.1640625" style="3" customWidth="1"/>
    <col min="4349" max="4350" width="26.5" style="3" customWidth="1"/>
    <col min="4351" max="4351" width="26" style="3" bestFit="1" customWidth="1"/>
    <col min="4352" max="4353" width="12" style="3" bestFit="1" customWidth="1"/>
    <col min="4354" max="4354" width="11.5" style="3" bestFit="1" customWidth="1"/>
    <col min="4355" max="4602" width="8.83203125" style="3"/>
    <col min="4603" max="4603" width="35.5" style="3" customWidth="1"/>
    <col min="4604" max="4604" width="29.1640625" style="3" customWidth="1"/>
    <col min="4605" max="4606" width="26.5" style="3" customWidth="1"/>
    <col min="4607" max="4607" width="26" style="3" bestFit="1" customWidth="1"/>
    <col min="4608" max="4609" width="12" style="3" bestFit="1" customWidth="1"/>
    <col min="4610" max="4610" width="11.5" style="3" bestFit="1" customWidth="1"/>
    <col min="4611" max="4858" width="8.83203125" style="3"/>
    <col min="4859" max="4859" width="35.5" style="3" customWidth="1"/>
    <col min="4860" max="4860" width="29.1640625" style="3" customWidth="1"/>
    <col min="4861" max="4862" width="26.5" style="3" customWidth="1"/>
    <col min="4863" max="4863" width="26" style="3" bestFit="1" customWidth="1"/>
    <col min="4864" max="4865" width="12" style="3" bestFit="1" customWidth="1"/>
    <col min="4866" max="4866" width="11.5" style="3" bestFit="1" customWidth="1"/>
    <col min="4867" max="5114" width="8.83203125" style="3"/>
    <col min="5115" max="5115" width="35.5" style="3" customWidth="1"/>
    <col min="5116" max="5116" width="29.1640625" style="3" customWidth="1"/>
    <col min="5117" max="5118" width="26.5" style="3" customWidth="1"/>
    <col min="5119" max="5119" width="26" style="3" bestFit="1" customWidth="1"/>
    <col min="5120" max="5121" width="12" style="3" bestFit="1" customWidth="1"/>
    <col min="5122" max="5122" width="11.5" style="3" bestFit="1" customWidth="1"/>
    <col min="5123" max="5370" width="8.83203125" style="3"/>
    <col min="5371" max="5371" width="35.5" style="3" customWidth="1"/>
    <col min="5372" max="5372" width="29.1640625" style="3" customWidth="1"/>
    <col min="5373" max="5374" width="26.5" style="3" customWidth="1"/>
    <col min="5375" max="5375" width="26" style="3" bestFit="1" customWidth="1"/>
    <col min="5376" max="5377" width="12" style="3" bestFit="1" customWidth="1"/>
    <col min="5378" max="5378" width="11.5" style="3" bestFit="1" customWidth="1"/>
    <col min="5379" max="5626" width="8.83203125" style="3"/>
    <col min="5627" max="5627" width="35.5" style="3" customWidth="1"/>
    <col min="5628" max="5628" width="29.1640625" style="3" customWidth="1"/>
    <col min="5629" max="5630" width="26.5" style="3" customWidth="1"/>
    <col min="5631" max="5631" width="26" style="3" bestFit="1" customWidth="1"/>
    <col min="5632" max="5633" width="12" style="3" bestFit="1" customWidth="1"/>
    <col min="5634" max="5634" width="11.5" style="3" bestFit="1" customWidth="1"/>
    <col min="5635" max="5882" width="8.83203125" style="3"/>
    <col min="5883" max="5883" width="35.5" style="3" customWidth="1"/>
    <col min="5884" max="5884" width="29.1640625" style="3" customWidth="1"/>
    <col min="5885" max="5886" width="26.5" style="3" customWidth="1"/>
    <col min="5887" max="5887" width="26" style="3" bestFit="1" customWidth="1"/>
    <col min="5888" max="5889" width="12" style="3" bestFit="1" customWidth="1"/>
    <col min="5890" max="5890" width="11.5" style="3" bestFit="1" customWidth="1"/>
    <col min="5891" max="6138" width="8.83203125" style="3"/>
    <col min="6139" max="6139" width="35.5" style="3" customWidth="1"/>
    <col min="6140" max="6140" width="29.1640625" style="3" customWidth="1"/>
    <col min="6141" max="6142" width="26.5" style="3" customWidth="1"/>
    <col min="6143" max="6143" width="26" style="3" bestFit="1" customWidth="1"/>
    <col min="6144" max="6145" width="12" style="3" bestFit="1" customWidth="1"/>
    <col min="6146" max="6146" width="11.5" style="3" bestFit="1" customWidth="1"/>
    <col min="6147" max="6394" width="8.83203125" style="3"/>
    <col min="6395" max="6395" width="35.5" style="3" customWidth="1"/>
    <col min="6396" max="6396" width="29.1640625" style="3" customWidth="1"/>
    <col min="6397" max="6398" width="26.5" style="3" customWidth="1"/>
    <col min="6399" max="6399" width="26" style="3" bestFit="1" customWidth="1"/>
    <col min="6400" max="6401" width="12" style="3" bestFit="1" customWidth="1"/>
    <col min="6402" max="6402" width="11.5" style="3" bestFit="1" customWidth="1"/>
    <col min="6403" max="6650" width="8.83203125" style="3"/>
    <col min="6651" max="6651" width="35.5" style="3" customWidth="1"/>
    <col min="6652" max="6652" width="29.1640625" style="3" customWidth="1"/>
    <col min="6653" max="6654" width="26.5" style="3" customWidth="1"/>
    <col min="6655" max="6655" width="26" style="3" bestFit="1" customWidth="1"/>
    <col min="6656" max="6657" width="12" style="3" bestFit="1" customWidth="1"/>
    <col min="6658" max="6658" width="11.5" style="3" bestFit="1" customWidth="1"/>
    <col min="6659" max="6906" width="8.83203125" style="3"/>
    <col min="6907" max="6907" width="35.5" style="3" customWidth="1"/>
    <col min="6908" max="6908" width="29.1640625" style="3" customWidth="1"/>
    <col min="6909" max="6910" width="26.5" style="3" customWidth="1"/>
    <col min="6911" max="6911" width="26" style="3" bestFit="1" customWidth="1"/>
    <col min="6912" max="6913" width="12" style="3" bestFit="1" customWidth="1"/>
    <col min="6914" max="6914" width="11.5" style="3" bestFit="1" customWidth="1"/>
    <col min="6915" max="7162" width="8.83203125" style="3"/>
    <col min="7163" max="7163" width="35.5" style="3" customWidth="1"/>
    <col min="7164" max="7164" width="29.1640625" style="3" customWidth="1"/>
    <col min="7165" max="7166" width="26.5" style="3" customWidth="1"/>
    <col min="7167" max="7167" width="26" style="3" bestFit="1" customWidth="1"/>
    <col min="7168" max="7169" width="12" style="3" bestFit="1" customWidth="1"/>
    <col min="7170" max="7170" width="11.5" style="3" bestFit="1" customWidth="1"/>
    <col min="7171" max="7418" width="8.83203125" style="3"/>
    <col min="7419" max="7419" width="35.5" style="3" customWidth="1"/>
    <col min="7420" max="7420" width="29.1640625" style="3" customWidth="1"/>
    <col min="7421" max="7422" width="26.5" style="3" customWidth="1"/>
    <col min="7423" max="7423" width="26" style="3" bestFit="1" customWidth="1"/>
    <col min="7424" max="7425" width="12" style="3" bestFit="1" customWidth="1"/>
    <col min="7426" max="7426" width="11.5" style="3" bestFit="1" customWidth="1"/>
    <col min="7427" max="7674" width="8.83203125" style="3"/>
    <col min="7675" max="7675" width="35.5" style="3" customWidth="1"/>
    <col min="7676" max="7676" width="29.1640625" style="3" customWidth="1"/>
    <col min="7677" max="7678" width="26.5" style="3" customWidth="1"/>
    <col min="7679" max="7679" width="26" style="3" bestFit="1" customWidth="1"/>
    <col min="7680" max="7681" width="12" style="3" bestFit="1" customWidth="1"/>
    <col min="7682" max="7682" width="11.5" style="3" bestFit="1" customWidth="1"/>
    <col min="7683" max="7930" width="8.83203125" style="3"/>
    <col min="7931" max="7931" width="35.5" style="3" customWidth="1"/>
    <col min="7932" max="7932" width="29.1640625" style="3" customWidth="1"/>
    <col min="7933" max="7934" width="26.5" style="3" customWidth="1"/>
    <col min="7935" max="7935" width="26" style="3" bestFit="1" customWidth="1"/>
    <col min="7936" max="7937" width="12" style="3" bestFit="1" customWidth="1"/>
    <col min="7938" max="7938" width="11.5" style="3" bestFit="1" customWidth="1"/>
    <col min="7939" max="8186" width="8.83203125" style="3"/>
    <col min="8187" max="8187" width="35.5" style="3" customWidth="1"/>
    <col min="8188" max="8188" width="29.1640625" style="3" customWidth="1"/>
    <col min="8189" max="8190" width="26.5" style="3" customWidth="1"/>
    <col min="8191" max="8191" width="26" style="3" bestFit="1" customWidth="1"/>
    <col min="8192" max="8193" width="12" style="3" bestFit="1" customWidth="1"/>
    <col min="8194" max="8194" width="11.5" style="3" bestFit="1" customWidth="1"/>
    <col min="8195" max="8442" width="8.83203125" style="3"/>
    <col min="8443" max="8443" width="35.5" style="3" customWidth="1"/>
    <col min="8444" max="8444" width="29.1640625" style="3" customWidth="1"/>
    <col min="8445" max="8446" width="26.5" style="3" customWidth="1"/>
    <col min="8447" max="8447" width="26" style="3" bestFit="1" customWidth="1"/>
    <col min="8448" max="8449" width="12" style="3" bestFit="1" customWidth="1"/>
    <col min="8450" max="8450" width="11.5" style="3" bestFit="1" customWidth="1"/>
    <col min="8451" max="8698" width="8.83203125" style="3"/>
    <col min="8699" max="8699" width="35.5" style="3" customWidth="1"/>
    <col min="8700" max="8700" width="29.1640625" style="3" customWidth="1"/>
    <col min="8701" max="8702" width="26.5" style="3" customWidth="1"/>
    <col min="8703" max="8703" width="26" style="3" bestFit="1" customWidth="1"/>
    <col min="8704" max="8705" width="12" style="3" bestFit="1" customWidth="1"/>
    <col min="8706" max="8706" width="11.5" style="3" bestFit="1" customWidth="1"/>
    <col min="8707" max="8954" width="8.83203125" style="3"/>
    <col min="8955" max="8955" width="35.5" style="3" customWidth="1"/>
    <col min="8956" max="8956" width="29.1640625" style="3" customWidth="1"/>
    <col min="8957" max="8958" width="26.5" style="3" customWidth="1"/>
    <col min="8959" max="8959" width="26" style="3" bestFit="1" customWidth="1"/>
    <col min="8960" max="8961" width="12" style="3" bestFit="1" customWidth="1"/>
    <col min="8962" max="8962" width="11.5" style="3" bestFit="1" customWidth="1"/>
    <col min="8963" max="9210" width="8.83203125" style="3"/>
    <col min="9211" max="9211" width="35.5" style="3" customWidth="1"/>
    <col min="9212" max="9212" width="29.1640625" style="3" customWidth="1"/>
    <col min="9213" max="9214" width="26.5" style="3" customWidth="1"/>
    <col min="9215" max="9215" width="26" style="3" bestFit="1" customWidth="1"/>
    <col min="9216" max="9217" width="12" style="3" bestFit="1" customWidth="1"/>
    <col min="9218" max="9218" width="11.5" style="3" bestFit="1" customWidth="1"/>
    <col min="9219" max="9466" width="8.83203125" style="3"/>
    <col min="9467" max="9467" width="35.5" style="3" customWidth="1"/>
    <col min="9468" max="9468" width="29.1640625" style="3" customWidth="1"/>
    <col min="9469" max="9470" width="26.5" style="3" customWidth="1"/>
    <col min="9471" max="9471" width="26" style="3" bestFit="1" customWidth="1"/>
    <col min="9472" max="9473" width="12" style="3" bestFit="1" customWidth="1"/>
    <col min="9474" max="9474" width="11.5" style="3" bestFit="1" customWidth="1"/>
    <col min="9475" max="9722" width="8.83203125" style="3"/>
    <col min="9723" max="9723" width="35.5" style="3" customWidth="1"/>
    <col min="9724" max="9724" width="29.1640625" style="3" customWidth="1"/>
    <col min="9725" max="9726" width="26.5" style="3" customWidth="1"/>
    <col min="9727" max="9727" width="26" style="3" bestFit="1" customWidth="1"/>
    <col min="9728" max="9729" width="12" style="3" bestFit="1" customWidth="1"/>
    <col min="9730" max="9730" width="11.5" style="3" bestFit="1" customWidth="1"/>
    <col min="9731" max="9978" width="8.83203125" style="3"/>
    <col min="9979" max="9979" width="35.5" style="3" customWidth="1"/>
    <col min="9980" max="9980" width="29.1640625" style="3" customWidth="1"/>
    <col min="9981" max="9982" width="26.5" style="3" customWidth="1"/>
    <col min="9983" max="9983" width="26" style="3" bestFit="1" customWidth="1"/>
    <col min="9984" max="9985" width="12" style="3" bestFit="1" customWidth="1"/>
    <col min="9986" max="9986" width="11.5" style="3" bestFit="1" customWidth="1"/>
    <col min="9987" max="10234" width="8.83203125" style="3"/>
    <col min="10235" max="10235" width="35.5" style="3" customWidth="1"/>
    <col min="10236" max="10236" width="29.1640625" style="3" customWidth="1"/>
    <col min="10237" max="10238" width="26.5" style="3" customWidth="1"/>
    <col min="10239" max="10239" width="26" style="3" bestFit="1" customWidth="1"/>
    <col min="10240" max="10241" width="12" style="3" bestFit="1" customWidth="1"/>
    <col min="10242" max="10242" width="11.5" style="3" bestFit="1" customWidth="1"/>
    <col min="10243" max="10490" width="8.83203125" style="3"/>
    <col min="10491" max="10491" width="35.5" style="3" customWidth="1"/>
    <col min="10492" max="10492" width="29.1640625" style="3" customWidth="1"/>
    <col min="10493" max="10494" width="26.5" style="3" customWidth="1"/>
    <col min="10495" max="10495" width="26" style="3" bestFit="1" customWidth="1"/>
    <col min="10496" max="10497" width="12" style="3" bestFit="1" customWidth="1"/>
    <col min="10498" max="10498" width="11.5" style="3" bestFit="1" customWidth="1"/>
    <col min="10499" max="10746" width="8.83203125" style="3"/>
    <col min="10747" max="10747" width="35.5" style="3" customWidth="1"/>
    <col min="10748" max="10748" width="29.1640625" style="3" customWidth="1"/>
    <col min="10749" max="10750" width="26.5" style="3" customWidth="1"/>
    <col min="10751" max="10751" width="26" style="3" bestFit="1" customWidth="1"/>
    <col min="10752" max="10753" width="12" style="3" bestFit="1" customWidth="1"/>
    <col min="10754" max="10754" width="11.5" style="3" bestFit="1" customWidth="1"/>
    <col min="10755" max="11002" width="8.83203125" style="3"/>
    <col min="11003" max="11003" width="35.5" style="3" customWidth="1"/>
    <col min="11004" max="11004" width="29.1640625" style="3" customWidth="1"/>
    <col min="11005" max="11006" width="26.5" style="3" customWidth="1"/>
    <col min="11007" max="11007" width="26" style="3" bestFit="1" customWidth="1"/>
    <col min="11008" max="11009" width="12" style="3" bestFit="1" customWidth="1"/>
    <col min="11010" max="11010" width="11.5" style="3" bestFit="1" customWidth="1"/>
    <col min="11011" max="11258" width="8.83203125" style="3"/>
    <col min="11259" max="11259" width="35.5" style="3" customWidth="1"/>
    <col min="11260" max="11260" width="29.1640625" style="3" customWidth="1"/>
    <col min="11261" max="11262" width="26.5" style="3" customWidth="1"/>
    <col min="11263" max="11263" width="26" style="3" bestFit="1" customWidth="1"/>
    <col min="11264" max="11265" width="12" style="3" bestFit="1" customWidth="1"/>
    <col min="11266" max="11266" width="11.5" style="3" bestFit="1" customWidth="1"/>
    <col min="11267" max="11514" width="8.83203125" style="3"/>
    <col min="11515" max="11515" width="35.5" style="3" customWidth="1"/>
    <col min="11516" max="11516" width="29.1640625" style="3" customWidth="1"/>
    <col min="11517" max="11518" width="26.5" style="3" customWidth="1"/>
    <col min="11519" max="11519" width="26" style="3" bestFit="1" customWidth="1"/>
    <col min="11520" max="11521" width="12" style="3" bestFit="1" customWidth="1"/>
    <col min="11522" max="11522" width="11.5" style="3" bestFit="1" customWidth="1"/>
    <col min="11523" max="11770" width="8.83203125" style="3"/>
    <col min="11771" max="11771" width="35.5" style="3" customWidth="1"/>
    <col min="11772" max="11772" width="29.1640625" style="3" customWidth="1"/>
    <col min="11773" max="11774" width="26.5" style="3" customWidth="1"/>
    <col min="11775" max="11775" width="26" style="3" bestFit="1" customWidth="1"/>
    <col min="11776" max="11777" width="12" style="3" bestFit="1" customWidth="1"/>
    <col min="11778" max="11778" width="11.5" style="3" bestFit="1" customWidth="1"/>
    <col min="11779" max="12026" width="8.83203125" style="3"/>
    <col min="12027" max="12027" width="35.5" style="3" customWidth="1"/>
    <col min="12028" max="12028" width="29.1640625" style="3" customWidth="1"/>
    <col min="12029" max="12030" width="26.5" style="3" customWidth="1"/>
    <col min="12031" max="12031" width="26" style="3" bestFit="1" customWidth="1"/>
    <col min="12032" max="12033" width="12" style="3" bestFit="1" customWidth="1"/>
    <col min="12034" max="12034" width="11.5" style="3" bestFit="1" customWidth="1"/>
    <col min="12035" max="12282" width="8.83203125" style="3"/>
    <col min="12283" max="12283" width="35.5" style="3" customWidth="1"/>
    <col min="12284" max="12284" width="29.1640625" style="3" customWidth="1"/>
    <col min="12285" max="12286" width="26.5" style="3" customWidth="1"/>
    <col min="12287" max="12287" width="26" style="3" bestFit="1" customWidth="1"/>
    <col min="12288" max="12289" width="12" style="3" bestFit="1" customWidth="1"/>
    <col min="12290" max="12290" width="11.5" style="3" bestFit="1" customWidth="1"/>
    <col min="12291" max="12538" width="8.83203125" style="3"/>
    <col min="12539" max="12539" width="35.5" style="3" customWidth="1"/>
    <col min="12540" max="12540" width="29.1640625" style="3" customWidth="1"/>
    <col min="12541" max="12542" width="26.5" style="3" customWidth="1"/>
    <col min="12543" max="12543" width="26" style="3" bestFit="1" customWidth="1"/>
    <col min="12544" max="12545" width="12" style="3" bestFit="1" customWidth="1"/>
    <col min="12546" max="12546" width="11.5" style="3" bestFit="1" customWidth="1"/>
    <col min="12547" max="12794" width="8.83203125" style="3"/>
    <col min="12795" max="12795" width="35.5" style="3" customWidth="1"/>
    <col min="12796" max="12796" width="29.1640625" style="3" customWidth="1"/>
    <col min="12797" max="12798" width="26.5" style="3" customWidth="1"/>
    <col min="12799" max="12799" width="26" style="3" bestFit="1" customWidth="1"/>
    <col min="12800" max="12801" width="12" style="3" bestFit="1" customWidth="1"/>
    <col min="12802" max="12802" width="11.5" style="3" bestFit="1" customWidth="1"/>
    <col min="12803" max="13050" width="8.83203125" style="3"/>
    <col min="13051" max="13051" width="35.5" style="3" customWidth="1"/>
    <col min="13052" max="13052" width="29.1640625" style="3" customWidth="1"/>
    <col min="13053" max="13054" width="26.5" style="3" customWidth="1"/>
    <col min="13055" max="13055" width="26" style="3" bestFit="1" customWidth="1"/>
    <col min="13056" max="13057" width="12" style="3" bestFit="1" customWidth="1"/>
    <col min="13058" max="13058" width="11.5" style="3" bestFit="1" customWidth="1"/>
    <col min="13059" max="13306" width="8.83203125" style="3"/>
    <col min="13307" max="13307" width="35.5" style="3" customWidth="1"/>
    <col min="13308" max="13308" width="29.1640625" style="3" customWidth="1"/>
    <col min="13309" max="13310" width="26.5" style="3" customWidth="1"/>
    <col min="13311" max="13311" width="26" style="3" bestFit="1" customWidth="1"/>
    <col min="13312" max="13313" width="12" style="3" bestFit="1" customWidth="1"/>
    <col min="13314" max="13314" width="11.5" style="3" bestFit="1" customWidth="1"/>
    <col min="13315" max="13562" width="8.83203125" style="3"/>
    <col min="13563" max="13563" width="35.5" style="3" customWidth="1"/>
    <col min="13564" max="13564" width="29.1640625" style="3" customWidth="1"/>
    <col min="13565" max="13566" width="26.5" style="3" customWidth="1"/>
    <col min="13567" max="13567" width="26" style="3" bestFit="1" customWidth="1"/>
    <col min="13568" max="13569" width="12" style="3" bestFit="1" customWidth="1"/>
    <col min="13570" max="13570" width="11.5" style="3" bestFit="1" customWidth="1"/>
    <col min="13571" max="13818" width="8.83203125" style="3"/>
    <col min="13819" max="13819" width="35.5" style="3" customWidth="1"/>
    <col min="13820" max="13820" width="29.1640625" style="3" customWidth="1"/>
    <col min="13821" max="13822" width="26.5" style="3" customWidth="1"/>
    <col min="13823" max="13823" width="26" style="3" bestFit="1" customWidth="1"/>
    <col min="13824" max="13825" width="12" style="3" bestFit="1" customWidth="1"/>
    <col min="13826" max="13826" width="11.5" style="3" bestFit="1" customWidth="1"/>
    <col min="13827" max="14074" width="8.83203125" style="3"/>
    <col min="14075" max="14075" width="35.5" style="3" customWidth="1"/>
    <col min="14076" max="14076" width="29.1640625" style="3" customWidth="1"/>
    <col min="14077" max="14078" width="26.5" style="3" customWidth="1"/>
    <col min="14079" max="14079" width="26" style="3" bestFit="1" customWidth="1"/>
    <col min="14080" max="14081" width="12" style="3" bestFit="1" customWidth="1"/>
    <col min="14082" max="14082" width="11.5" style="3" bestFit="1" customWidth="1"/>
    <col min="14083" max="14330" width="8.83203125" style="3"/>
    <col min="14331" max="14331" width="35.5" style="3" customWidth="1"/>
    <col min="14332" max="14332" width="29.1640625" style="3" customWidth="1"/>
    <col min="14333" max="14334" width="26.5" style="3" customWidth="1"/>
    <col min="14335" max="14335" width="26" style="3" bestFit="1" customWidth="1"/>
    <col min="14336" max="14337" width="12" style="3" bestFit="1" customWidth="1"/>
    <col min="14338" max="14338" width="11.5" style="3" bestFit="1" customWidth="1"/>
    <col min="14339" max="14586" width="8.83203125" style="3"/>
    <col min="14587" max="14587" width="35.5" style="3" customWidth="1"/>
    <col min="14588" max="14588" width="29.1640625" style="3" customWidth="1"/>
    <col min="14589" max="14590" width="26.5" style="3" customWidth="1"/>
    <col min="14591" max="14591" width="26" style="3" bestFit="1" customWidth="1"/>
    <col min="14592" max="14593" width="12" style="3" bestFit="1" customWidth="1"/>
    <col min="14594" max="14594" width="11.5" style="3" bestFit="1" customWidth="1"/>
    <col min="14595" max="14842" width="8.83203125" style="3"/>
    <col min="14843" max="14843" width="35.5" style="3" customWidth="1"/>
    <col min="14844" max="14844" width="29.1640625" style="3" customWidth="1"/>
    <col min="14845" max="14846" width="26.5" style="3" customWidth="1"/>
    <col min="14847" max="14847" width="26" style="3" bestFit="1" customWidth="1"/>
    <col min="14848" max="14849" width="12" style="3" bestFit="1" customWidth="1"/>
    <col min="14850" max="14850" width="11.5" style="3" bestFit="1" customWidth="1"/>
    <col min="14851" max="15098" width="8.83203125" style="3"/>
    <col min="15099" max="15099" width="35.5" style="3" customWidth="1"/>
    <col min="15100" max="15100" width="29.1640625" style="3" customWidth="1"/>
    <col min="15101" max="15102" width="26.5" style="3" customWidth="1"/>
    <col min="15103" max="15103" width="26" style="3" bestFit="1" customWidth="1"/>
    <col min="15104" max="15105" width="12" style="3" bestFit="1" customWidth="1"/>
    <col min="15106" max="15106" width="11.5" style="3" bestFit="1" customWidth="1"/>
    <col min="15107" max="15354" width="8.83203125" style="3"/>
    <col min="15355" max="15355" width="35.5" style="3" customWidth="1"/>
    <col min="15356" max="15356" width="29.1640625" style="3" customWidth="1"/>
    <col min="15357" max="15358" width="26.5" style="3" customWidth="1"/>
    <col min="15359" max="15359" width="26" style="3" bestFit="1" customWidth="1"/>
    <col min="15360" max="15361" width="12" style="3" bestFit="1" customWidth="1"/>
    <col min="15362" max="15362" width="11.5" style="3" bestFit="1" customWidth="1"/>
    <col min="15363" max="15610" width="8.83203125" style="3"/>
    <col min="15611" max="15611" width="35.5" style="3" customWidth="1"/>
    <col min="15612" max="15612" width="29.1640625" style="3" customWidth="1"/>
    <col min="15613" max="15614" width="26.5" style="3" customWidth="1"/>
    <col min="15615" max="15615" width="26" style="3" bestFit="1" customWidth="1"/>
    <col min="15616" max="15617" width="12" style="3" bestFit="1" customWidth="1"/>
    <col min="15618" max="15618" width="11.5" style="3" bestFit="1" customWidth="1"/>
    <col min="15619" max="15866" width="8.83203125" style="3"/>
    <col min="15867" max="15867" width="35.5" style="3" customWidth="1"/>
    <col min="15868" max="15868" width="29.1640625" style="3" customWidth="1"/>
    <col min="15869" max="15870" width="26.5" style="3" customWidth="1"/>
    <col min="15871" max="15871" width="26" style="3" bestFit="1" customWidth="1"/>
    <col min="15872" max="15873" width="12" style="3" bestFit="1" customWidth="1"/>
    <col min="15874" max="15874" width="11.5" style="3" bestFit="1" customWidth="1"/>
    <col min="15875" max="16122" width="8.83203125" style="3"/>
    <col min="16123" max="16123" width="35.5" style="3" customWidth="1"/>
    <col min="16124" max="16124" width="29.1640625" style="3" customWidth="1"/>
    <col min="16125" max="16126" width="26.5" style="3" customWidth="1"/>
    <col min="16127" max="16127" width="26" style="3" bestFit="1" customWidth="1"/>
    <col min="16128" max="16129" width="12" style="3" bestFit="1" customWidth="1"/>
    <col min="16130" max="16130" width="11.5" style="3" bestFit="1" customWidth="1"/>
    <col min="16131" max="16384" width="8.83203125" style="3"/>
  </cols>
  <sheetData>
    <row r="1" spans="1:14" ht="22.5" customHeight="1" x14ac:dyDescent="0.2">
      <c r="A1" s="1" t="s">
        <v>0</v>
      </c>
      <c r="B1" s="28" t="s">
        <v>1</v>
      </c>
      <c r="C1" s="28"/>
      <c r="D1" s="28"/>
      <c r="E1" s="28"/>
    </row>
    <row r="2" spans="1:14" ht="65" customHeight="1" x14ac:dyDescent="0.2">
      <c r="A2" s="29" t="s">
        <v>56</v>
      </c>
      <c r="B2" s="29"/>
      <c r="C2" s="29"/>
      <c r="D2" s="29"/>
      <c r="E2" s="29"/>
    </row>
    <row r="3" spans="1:14" ht="25.5" customHeight="1" x14ac:dyDescent="0.2">
      <c r="A3" s="30" t="s">
        <v>2</v>
      </c>
      <c r="B3" s="30"/>
      <c r="C3" s="4" t="s">
        <v>3</v>
      </c>
      <c r="D3" s="31" t="s">
        <v>4</v>
      </c>
      <c r="E3" s="31"/>
    </row>
    <row r="4" spans="1:14" x14ac:dyDescent="0.2">
      <c r="A4" s="32" t="s">
        <v>5</v>
      </c>
      <c r="B4" s="33"/>
      <c r="C4" s="33"/>
      <c r="D4" s="33"/>
      <c r="E4" s="34"/>
    </row>
    <row r="5" spans="1:14" x14ac:dyDescent="0.2">
      <c r="A5" s="27" t="s">
        <v>6</v>
      </c>
      <c r="B5" s="27"/>
      <c r="C5" s="5" t="s">
        <v>7</v>
      </c>
      <c r="D5" s="5" t="s">
        <v>8</v>
      </c>
      <c r="E5" s="5" t="s">
        <v>9</v>
      </c>
    </row>
    <row r="6" spans="1:14" ht="15.75" customHeight="1" x14ac:dyDescent="0.2">
      <c r="A6" s="35"/>
      <c r="B6" s="35"/>
      <c r="C6" s="6" t="s">
        <v>10</v>
      </c>
      <c r="D6" s="6" t="s">
        <v>11</v>
      </c>
      <c r="E6" s="6" t="s">
        <v>12</v>
      </c>
      <c r="I6" s="3" t="s">
        <v>13</v>
      </c>
      <c r="J6" s="3" t="s">
        <v>13</v>
      </c>
      <c r="K6" s="3" t="s">
        <v>13</v>
      </c>
    </row>
    <row r="7" spans="1:14" ht="13.5" customHeight="1" x14ac:dyDescent="0.2">
      <c r="A7" s="36" t="s">
        <v>14</v>
      </c>
      <c r="B7" s="36"/>
      <c r="C7" s="7">
        <v>1141533</v>
      </c>
      <c r="D7" s="7">
        <v>950498</v>
      </c>
      <c r="E7" s="7">
        <f>+'[1]Net Combined Budget'!I6</f>
        <v>935819.54666666663</v>
      </c>
    </row>
    <row r="8" spans="1:14" ht="13.5" customHeight="1" x14ac:dyDescent="0.2">
      <c r="A8" s="36" t="s">
        <v>15</v>
      </c>
      <c r="B8" s="36"/>
      <c r="C8" s="7">
        <v>315000</v>
      </c>
      <c r="D8" s="7">
        <v>525640</v>
      </c>
      <c r="E8" s="7">
        <f>+'[1]Net Combined Budget'!I11+'[1]Net Combined Budget'!I12+'[1]Net Combined Budget'!I13+'[1]Net Combined Budget'!I14+'[1]Net Combined Budget'!I15+'[1]Net Combined Budget'!I17+'[1]Net Combined Budget'!I18</f>
        <v>514000</v>
      </c>
      <c r="G8" s="8" t="s">
        <v>13</v>
      </c>
      <c r="H8" s="8"/>
    </row>
    <row r="9" spans="1:14" x14ac:dyDescent="0.2">
      <c r="A9" s="36" t="s">
        <v>16</v>
      </c>
      <c r="B9" s="36"/>
      <c r="C9" s="7">
        <v>414000</v>
      </c>
      <c r="D9" s="7">
        <v>214000</v>
      </c>
      <c r="E9" s="7">
        <f>+'[1]Net Combined Budget'!I16</f>
        <v>78000</v>
      </c>
    </row>
    <row r="10" spans="1:14" ht="14.25" customHeight="1" x14ac:dyDescent="0.2">
      <c r="A10" s="36" t="s">
        <v>17</v>
      </c>
      <c r="B10" s="36"/>
      <c r="C10" s="7">
        <v>0</v>
      </c>
      <c r="D10" s="7">
        <v>0</v>
      </c>
      <c r="E10" s="7">
        <v>0</v>
      </c>
    </row>
    <row r="11" spans="1:14" ht="14.25" customHeight="1" x14ac:dyDescent="0.2">
      <c r="A11" s="36" t="s">
        <v>18</v>
      </c>
      <c r="B11" s="36"/>
      <c r="C11" s="7">
        <v>312000</v>
      </c>
      <c r="D11" s="7">
        <v>133117</v>
      </c>
      <c r="E11" s="7">
        <f>+'[1]Net Combined Budget'!I19</f>
        <v>135000</v>
      </c>
      <c r="G11" s="3" t="s">
        <v>13</v>
      </c>
    </row>
    <row r="12" spans="1:14" x14ac:dyDescent="0.2">
      <c r="A12" s="36" t="s">
        <v>19</v>
      </c>
      <c r="B12" s="36"/>
      <c r="C12" s="7">
        <v>169000</v>
      </c>
      <c r="D12" s="7">
        <v>0</v>
      </c>
      <c r="E12" s="7">
        <v>0</v>
      </c>
      <c r="H12" s="9">
        <f>+E14-'[1]Net Combined Budget'!I20</f>
        <v>0</v>
      </c>
      <c r="J12" s="10"/>
      <c r="K12" s="10"/>
    </row>
    <row r="13" spans="1:14" ht="14.25" customHeight="1" x14ac:dyDescent="0.2">
      <c r="A13" s="30" t="s">
        <v>20</v>
      </c>
      <c r="B13" s="30"/>
      <c r="C13" s="7">
        <v>583610</v>
      </c>
      <c r="D13" s="7">
        <v>618871</v>
      </c>
      <c r="E13" s="7">
        <f>+'[1]Net Combined Budget'!I10</f>
        <v>638680.24034999998</v>
      </c>
      <c r="J13" s="10"/>
      <c r="K13" s="10"/>
    </row>
    <row r="14" spans="1:14" ht="14.25" customHeight="1" x14ac:dyDescent="0.2">
      <c r="A14" s="37" t="s">
        <v>53</v>
      </c>
      <c r="B14" s="37"/>
      <c r="C14" s="11">
        <f>SUM(C7:C13)</f>
        <v>2935143</v>
      </c>
      <c r="D14" s="11">
        <f>SUM(D7:D13)</f>
        <v>2442126</v>
      </c>
      <c r="E14" s="11">
        <f>SUM(E7:E13)</f>
        <v>2301499.7870166665</v>
      </c>
      <c r="G14" s="8"/>
      <c r="H14" s="8"/>
      <c r="J14" s="10"/>
      <c r="K14" s="10"/>
      <c r="N14" s="10"/>
    </row>
    <row r="15" spans="1:14" ht="5" customHeight="1" x14ac:dyDescent="0.2">
      <c r="A15" s="2"/>
      <c r="B15" s="2"/>
      <c r="C15" s="12"/>
      <c r="D15" s="12"/>
      <c r="E15" s="12"/>
      <c r="G15" s="8"/>
      <c r="H15" s="8"/>
      <c r="J15" s="10"/>
      <c r="K15" s="10"/>
      <c r="N15" s="10"/>
    </row>
    <row r="16" spans="1:14" ht="14.25" customHeight="1" x14ac:dyDescent="0.2">
      <c r="A16" s="38" t="s">
        <v>21</v>
      </c>
      <c r="B16" s="38"/>
      <c r="C16" s="38"/>
      <c r="D16" s="38"/>
      <c r="E16" s="38"/>
      <c r="J16" s="10"/>
      <c r="K16" s="10"/>
      <c r="N16" s="10"/>
    </row>
    <row r="17" spans="1:14" ht="14.25" customHeight="1" x14ac:dyDescent="0.2">
      <c r="A17" s="30" t="s">
        <v>22</v>
      </c>
      <c r="B17" s="30"/>
      <c r="C17" s="13">
        <v>582013</v>
      </c>
      <c r="D17" s="14">
        <v>596901</v>
      </c>
      <c r="E17" s="15">
        <f>+'[1]Net Combined Budget'!I24</f>
        <v>624000</v>
      </c>
      <c r="G17" s="3" t="s">
        <v>23</v>
      </c>
      <c r="J17" s="10"/>
      <c r="K17" s="10"/>
      <c r="N17" s="10"/>
    </row>
    <row r="18" spans="1:14" ht="14.25" customHeight="1" x14ac:dyDescent="0.2">
      <c r="A18" s="30" t="s">
        <v>24</v>
      </c>
      <c r="B18" s="30"/>
      <c r="C18" s="13">
        <v>426000</v>
      </c>
      <c r="D18" s="14">
        <v>483858</v>
      </c>
      <c r="E18" s="15">
        <f>+'[1]Net Combined Budget'!I25</f>
        <v>587686</v>
      </c>
      <c r="J18" s="10"/>
      <c r="K18" s="10"/>
      <c r="N18" s="10"/>
    </row>
    <row r="19" spans="1:14" ht="14.25" customHeight="1" x14ac:dyDescent="0.2">
      <c r="A19" s="30" t="s">
        <v>25</v>
      </c>
      <c r="B19" s="30"/>
      <c r="C19" s="13">
        <v>1575130</v>
      </c>
      <c r="D19" s="14">
        <v>1188698</v>
      </c>
      <c r="E19" s="15">
        <f>+'[1]Net Combined Budget'!I26</f>
        <v>915261</v>
      </c>
      <c r="J19" s="10"/>
      <c r="K19" s="10"/>
      <c r="N19" s="10"/>
    </row>
    <row r="20" spans="1:14" ht="14.25" customHeight="1" x14ac:dyDescent="0.2">
      <c r="A20" s="30" t="s">
        <v>26</v>
      </c>
      <c r="B20" s="30"/>
      <c r="C20" s="13">
        <v>40000</v>
      </c>
      <c r="D20" s="14">
        <v>39552</v>
      </c>
      <c r="E20" s="15">
        <f>+'[1]Net Combined Budget'!I27</f>
        <v>39551.990000000005</v>
      </c>
      <c r="J20" s="10"/>
      <c r="K20" s="10"/>
      <c r="N20" s="10"/>
    </row>
    <row r="21" spans="1:14" ht="14.25" customHeight="1" x14ac:dyDescent="0.2">
      <c r="A21" s="30" t="s">
        <v>27</v>
      </c>
      <c r="B21" s="30"/>
      <c r="C21" s="13">
        <v>312000</v>
      </c>
      <c r="D21" s="14">
        <v>133117</v>
      </c>
      <c r="E21" s="15">
        <f>+'[1]Net Combined Budget'!I28</f>
        <v>135000</v>
      </c>
      <c r="J21" s="10"/>
      <c r="K21" s="10"/>
      <c r="N21" s="10"/>
    </row>
    <row r="22" spans="1:14" ht="14.25" customHeight="1" x14ac:dyDescent="0.2">
      <c r="A22" s="30" t="s">
        <v>28</v>
      </c>
      <c r="B22" s="30"/>
      <c r="C22" s="13">
        <v>0</v>
      </c>
      <c r="D22" s="14">
        <v>0</v>
      </c>
      <c r="E22" s="15">
        <v>0</v>
      </c>
      <c r="I22" s="9"/>
    </row>
    <row r="23" spans="1:14" ht="14.25" customHeight="1" x14ac:dyDescent="0.2">
      <c r="A23" s="30" t="s">
        <v>29</v>
      </c>
      <c r="B23" s="30"/>
      <c r="C23" s="13">
        <v>0</v>
      </c>
      <c r="D23" s="14">
        <v>0</v>
      </c>
      <c r="E23" s="15">
        <v>0</v>
      </c>
    </row>
    <row r="24" spans="1:14" ht="14.25" customHeight="1" x14ac:dyDescent="0.2">
      <c r="A24" s="30" t="s">
        <v>30</v>
      </c>
      <c r="B24" s="30"/>
      <c r="C24" s="13">
        <v>0</v>
      </c>
      <c r="D24" s="14">
        <v>0</v>
      </c>
      <c r="E24" s="15">
        <v>0</v>
      </c>
    </row>
    <row r="25" spans="1:14" ht="14.25" customHeight="1" x14ac:dyDescent="0.2">
      <c r="A25" s="30" t="s">
        <v>54</v>
      </c>
      <c r="B25" s="30"/>
      <c r="C25" s="16">
        <f>SUM(C17:C24)</f>
        <v>2935143</v>
      </c>
      <c r="D25" s="16">
        <f>SUM(D17:D24)</f>
        <v>2442126</v>
      </c>
      <c r="E25" s="16">
        <f>SUM(E17:E24)</f>
        <v>2301498.9900000002</v>
      </c>
    </row>
    <row r="26" spans="1:14" ht="5" customHeight="1" x14ac:dyDescent="0.2">
      <c r="A26" s="17"/>
      <c r="B26" s="17"/>
      <c r="C26" s="18"/>
      <c r="D26" s="18"/>
      <c r="E26" s="18"/>
    </row>
    <row r="27" spans="1:14" ht="14.25" customHeight="1" x14ac:dyDescent="0.2">
      <c r="A27" s="38" t="s">
        <v>31</v>
      </c>
      <c r="B27" s="38"/>
      <c r="C27" s="38"/>
      <c r="D27" s="38"/>
      <c r="E27" s="38"/>
    </row>
    <row r="28" spans="1:14" ht="14.25" customHeight="1" x14ac:dyDescent="0.2">
      <c r="A28" s="30" t="s">
        <v>32</v>
      </c>
      <c r="B28" s="30"/>
      <c r="C28" s="19"/>
      <c r="D28" s="20"/>
      <c r="E28" s="20"/>
    </row>
    <row r="29" spans="1:14" ht="14.25" customHeight="1" x14ac:dyDescent="0.2">
      <c r="A29" s="30" t="s">
        <v>33</v>
      </c>
      <c r="B29" s="30"/>
      <c r="C29" s="21">
        <v>7.5</v>
      </c>
      <c r="D29" s="22">
        <v>7.25</v>
      </c>
      <c r="E29" s="22">
        <v>7</v>
      </c>
    </row>
    <row r="30" spans="1:14" x14ac:dyDescent="0.2">
      <c r="A30" s="30" t="s">
        <v>34</v>
      </c>
      <c r="B30" s="30"/>
      <c r="C30" s="20">
        <f>+C25</f>
        <v>2935143</v>
      </c>
      <c r="D30" s="20">
        <v>2442126</v>
      </c>
      <c r="E30" s="20">
        <f>+E25</f>
        <v>2301498.9900000002</v>
      </c>
      <c r="F30" s="23"/>
    </row>
    <row r="31" spans="1:14" x14ac:dyDescent="0.2">
      <c r="A31" s="30" t="s">
        <v>35</v>
      </c>
      <c r="B31" s="30"/>
      <c r="C31" s="20">
        <v>0</v>
      </c>
      <c r="D31" s="20">
        <v>0</v>
      </c>
      <c r="E31" s="20">
        <v>0</v>
      </c>
      <c r="F31" s="23"/>
    </row>
    <row r="32" spans="1:14" x14ac:dyDescent="0.2">
      <c r="A32" s="37" t="s">
        <v>36</v>
      </c>
      <c r="B32" s="37"/>
      <c r="C32" s="16">
        <f>+C25</f>
        <v>2935143</v>
      </c>
      <c r="D32" s="16">
        <f>+D25</f>
        <v>2442126</v>
      </c>
      <c r="E32" s="16">
        <f>+E25</f>
        <v>2301498.9900000002</v>
      </c>
      <c r="F32" s="23"/>
    </row>
    <row r="33" spans="1:6" x14ac:dyDescent="0.2">
      <c r="A33" s="30" t="s">
        <v>55</v>
      </c>
      <c r="B33" s="30"/>
      <c r="C33" s="16">
        <v>6</v>
      </c>
      <c r="D33" s="24">
        <f>+D29</f>
        <v>7.25</v>
      </c>
      <c r="E33" s="24">
        <v>7</v>
      </c>
      <c r="F33" s="23"/>
    </row>
    <row r="34" spans="1:6" x14ac:dyDescent="0.2">
      <c r="A34" s="38" t="s">
        <v>37</v>
      </c>
      <c r="B34" s="38"/>
      <c r="C34" s="38"/>
      <c r="D34" s="38"/>
      <c r="E34" s="38"/>
      <c r="F34" s="23"/>
    </row>
    <row r="35" spans="1:6" ht="35" customHeight="1" x14ac:dyDescent="0.2">
      <c r="A35" s="41" t="s">
        <v>38</v>
      </c>
      <c r="B35" s="41"/>
      <c r="C35" s="41"/>
      <c r="D35" s="41"/>
      <c r="E35" s="41"/>
      <c r="F35" s="23"/>
    </row>
    <row r="36" spans="1:6" x14ac:dyDescent="0.2">
      <c r="A36" s="38" t="s">
        <v>39</v>
      </c>
      <c r="B36" s="38"/>
      <c r="C36" s="38"/>
      <c r="D36" s="38"/>
      <c r="E36" s="38"/>
      <c r="F36" s="23"/>
    </row>
    <row r="37" spans="1:6" x14ac:dyDescent="0.2">
      <c r="A37" s="40"/>
      <c r="B37" s="40"/>
      <c r="C37" s="25" t="s">
        <v>40</v>
      </c>
      <c r="D37" s="25" t="s">
        <v>40</v>
      </c>
      <c r="E37" s="25" t="s">
        <v>41</v>
      </c>
      <c r="F37" s="23"/>
    </row>
    <row r="38" spans="1:6" ht="15.75" customHeight="1" x14ac:dyDescent="0.2">
      <c r="A38" s="35"/>
      <c r="B38" s="35"/>
    </row>
    <row r="39" spans="1:6" x14ac:dyDescent="0.2">
      <c r="A39" s="30" t="s">
        <v>42</v>
      </c>
      <c r="B39" s="30"/>
      <c r="C39" s="6" t="s">
        <v>10</v>
      </c>
      <c r="D39" s="6" t="s">
        <v>11</v>
      </c>
      <c r="E39" s="6" t="s">
        <v>12</v>
      </c>
      <c r="F39" s="23"/>
    </row>
    <row r="40" spans="1:6" x14ac:dyDescent="0.2">
      <c r="A40" s="38" t="s">
        <v>43</v>
      </c>
      <c r="B40" s="38"/>
      <c r="C40" s="38"/>
      <c r="D40" s="38"/>
      <c r="E40" s="38"/>
      <c r="F40" s="23"/>
    </row>
    <row r="41" spans="1:6" x14ac:dyDescent="0.2">
      <c r="A41" s="6" t="s">
        <v>44</v>
      </c>
      <c r="B41" s="40" t="s">
        <v>45</v>
      </c>
      <c r="C41" s="40"/>
      <c r="D41" s="40" t="s">
        <v>46</v>
      </c>
      <c r="E41" s="40"/>
      <c r="F41" s="23"/>
    </row>
    <row r="42" spans="1:6" x14ac:dyDescent="0.2">
      <c r="A42" s="4"/>
      <c r="B42" s="39" t="s">
        <v>47</v>
      </c>
      <c r="C42" s="40"/>
      <c r="D42" s="40" t="s">
        <v>48</v>
      </c>
      <c r="E42" s="40"/>
      <c r="F42" s="23"/>
    </row>
    <row r="43" spans="1:6" x14ac:dyDescent="0.2">
      <c r="A43" s="4" t="s">
        <v>49</v>
      </c>
      <c r="B43" s="42">
        <v>0</v>
      </c>
      <c r="C43" s="42"/>
      <c r="D43" s="42">
        <v>0</v>
      </c>
      <c r="E43" s="42"/>
      <c r="F43" s="23"/>
    </row>
    <row r="44" spans="1:6" x14ac:dyDescent="0.2">
      <c r="A44" s="4" t="s">
        <v>50</v>
      </c>
      <c r="B44" s="42">
        <v>0</v>
      </c>
      <c r="C44" s="42"/>
      <c r="D44" s="42">
        <v>0</v>
      </c>
      <c r="E44" s="42"/>
      <c r="F44" s="23"/>
    </row>
    <row r="45" spans="1:6" x14ac:dyDescent="0.2">
      <c r="A45" s="4" t="s">
        <v>51</v>
      </c>
      <c r="B45" s="42">
        <v>705959.15</v>
      </c>
      <c r="C45" s="42"/>
      <c r="D45" s="42">
        <v>0</v>
      </c>
      <c r="E45" s="42"/>
      <c r="F45" s="23"/>
    </row>
    <row r="46" spans="1:6" x14ac:dyDescent="0.2">
      <c r="A46" s="26" t="s">
        <v>52</v>
      </c>
      <c r="B46" s="42">
        <v>0</v>
      </c>
      <c r="C46" s="42"/>
      <c r="D46" s="43">
        <f>+D45</f>
        <v>0</v>
      </c>
      <c r="E46" s="43"/>
      <c r="F46" s="23"/>
    </row>
    <row r="47" spans="1:6" x14ac:dyDescent="0.2">
      <c r="F47" s="23"/>
    </row>
  </sheetData>
  <mergeCells count="51">
    <mergeCell ref="B46:C46"/>
    <mergeCell ref="D46:E46"/>
    <mergeCell ref="B43:C43"/>
    <mergeCell ref="D43:E43"/>
    <mergeCell ref="B44:C44"/>
    <mergeCell ref="D44:E44"/>
    <mergeCell ref="B45:C45"/>
    <mergeCell ref="D45:E45"/>
    <mergeCell ref="B42:C42"/>
    <mergeCell ref="D42:E42"/>
    <mergeCell ref="A32:B32"/>
    <mergeCell ref="A33:B33"/>
    <mergeCell ref="A34:E34"/>
    <mergeCell ref="A35:E35"/>
    <mergeCell ref="A36:E36"/>
    <mergeCell ref="A37:B37"/>
    <mergeCell ref="A38:B38"/>
    <mergeCell ref="A39:B39"/>
    <mergeCell ref="A40:E40"/>
    <mergeCell ref="B41:C41"/>
    <mergeCell ref="D41:E41"/>
    <mergeCell ref="A31:B31"/>
    <mergeCell ref="A19:B19"/>
    <mergeCell ref="A20:B20"/>
    <mergeCell ref="A21:B21"/>
    <mergeCell ref="A22:B22"/>
    <mergeCell ref="A23:B23"/>
    <mergeCell ref="A24:B24"/>
    <mergeCell ref="A25:B25"/>
    <mergeCell ref="A27:E27"/>
    <mergeCell ref="A28:B28"/>
    <mergeCell ref="A29:B29"/>
    <mergeCell ref="A30:B30"/>
    <mergeCell ref="A18:B18"/>
    <mergeCell ref="A6:B6"/>
    <mergeCell ref="A7:B7"/>
    <mergeCell ref="A8:B8"/>
    <mergeCell ref="A9:B9"/>
    <mergeCell ref="A10:B10"/>
    <mergeCell ref="A11:B11"/>
    <mergeCell ref="A12:B12"/>
    <mergeCell ref="A13:B13"/>
    <mergeCell ref="A14:B14"/>
    <mergeCell ref="A16:E16"/>
    <mergeCell ref="A17:B17"/>
    <mergeCell ref="A5:B5"/>
    <mergeCell ref="B1:E1"/>
    <mergeCell ref="A2:E2"/>
    <mergeCell ref="A3:B3"/>
    <mergeCell ref="D3:E3"/>
    <mergeCell ref="A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Reed</dc:creator>
  <cp:lastModifiedBy>Joshua Adamson</cp:lastModifiedBy>
  <dcterms:created xsi:type="dcterms:W3CDTF">2026-05-01T19:02:42Z</dcterms:created>
  <dcterms:modified xsi:type="dcterms:W3CDTF">2026-05-01T19:26:26Z</dcterms:modified>
</cp:coreProperties>
</file>